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zhang/Dropbox/Climate Action/Four Episodes/Ep1 Resource Pack/"/>
    </mc:Choice>
  </mc:AlternateContent>
  <xr:revisionPtr revIDLastSave="0" documentId="13_ncr:1_{06F73B50-1D80-F14B-9B49-A0E549D9CBF6}" xr6:coauthVersionLast="45" xr6:coauthVersionMax="45" xr10:uidLastSave="{00000000-0000-0000-0000-000000000000}"/>
  <bookViews>
    <workbookView xWindow="11400" yWindow="460" windowWidth="39800" windowHeight="28300" xr2:uid="{016D0E05-9868-1440-8C39-6419C6BAD402}"/>
  </bookViews>
  <sheets>
    <sheet name="Household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B58" i="1" l="1"/>
  <c r="E63" i="1"/>
  <c r="D9" i="1"/>
  <c r="D10" i="1"/>
  <c r="D11" i="1"/>
  <c r="D12" i="1"/>
  <c r="D13" i="1"/>
  <c r="D14" i="1"/>
  <c r="D15" i="1"/>
  <c r="D16" i="1"/>
  <c r="D17" i="1"/>
  <c r="D18" i="1"/>
  <c r="D19" i="1"/>
  <c r="D20" i="1"/>
  <c r="H58" i="1" l="1"/>
  <c r="E58" i="1"/>
  <c r="L17" i="1" l="1"/>
  <c r="O17" i="1" s="1"/>
  <c r="E61" i="1"/>
  <c r="H36" i="1"/>
  <c r="E44" i="1"/>
  <c r="C21" i="1"/>
  <c r="E49" i="1"/>
  <c r="E64" i="1"/>
  <c r="E48" i="1"/>
  <c r="E43" i="1"/>
  <c r="E42" i="1"/>
  <c r="E39" i="1"/>
  <c r="L13" i="1" s="1"/>
  <c r="O13" i="1" s="1"/>
  <c r="E35" i="1"/>
  <c r="E34" i="1"/>
  <c r="E50" i="1" l="1"/>
  <c r="L15" i="1" s="1"/>
  <c r="O15" i="1" s="1"/>
  <c r="E66" i="1"/>
  <c r="L16" i="1" s="1"/>
  <c r="O16" i="1" s="1"/>
  <c r="E36" i="1"/>
  <c r="L12" i="1" s="1"/>
  <c r="O12" i="1" s="1"/>
  <c r="B31" i="1" l="1"/>
  <c r="E31" i="1" l="1"/>
  <c r="L11" i="1" s="1"/>
  <c r="O11" i="1" s="1"/>
  <c r="K19" i="1"/>
  <c r="H31" i="1" l="1"/>
  <c r="H21" i="1" l="1"/>
  <c r="H67" i="1" s="1"/>
  <c r="G21" i="1"/>
  <c r="F21" i="1"/>
  <c r="B21" i="1"/>
  <c r="E45" i="1" l="1"/>
  <c r="E46" i="1" s="1"/>
  <c r="L14" i="1" s="1"/>
  <c r="O14" i="1" s="1"/>
  <c r="D21" i="1" l="1"/>
  <c r="E21" i="1" s="1"/>
  <c r="E67" i="1" l="1"/>
  <c r="L10" i="1"/>
  <c r="L18" i="1" s="1"/>
  <c r="O19" i="1" s="1"/>
  <c r="O10" i="1" l="1"/>
  <c r="L19" i="1"/>
  <c r="O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 Elias</author>
  </authors>
  <commentList>
    <comment ref="L46" authorId="0" shapeId="0" xr:uid="{89EB7A17-C919-5B49-90B6-864C42CB8AB3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2017 (unless otherwise indicated)</t>
        </r>
      </text>
    </comment>
    <comment ref="N46" authorId="0" shapeId="0" xr:uid="{A467D7D8-5767-BB4B-B462-27E0638C1661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2018 (unless otherwise indicated)</t>
        </r>
      </text>
    </comment>
  </commentList>
</comments>
</file>

<file path=xl/sharedStrings.xml><?xml version="1.0" encoding="utf-8"?>
<sst xmlns="http://schemas.openxmlformats.org/spreadsheetml/2006/main" count="165" uniqueCount="126">
  <si>
    <t>Total</t>
  </si>
  <si>
    <t>Usage MJ</t>
  </si>
  <si>
    <t>2020 Jun - Aug</t>
  </si>
  <si>
    <t>2020 Aug - Oct</t>
  </si>
  <si>
    <t>2020 Oct-Dec</t>
  </si>
  <si>
    <t>Grid usage $</t>
  </si>
  <si>
    <t>Final Bill $</t>
  </si>
  <si>
    <t>2021 Jan - Feb</t>
  </si>
  <si>
    <t>KM per year</t>
  </si>
  <si>
    <t>Transport</t>
  </si>
  <si>
    <t>Household Emmissions Calculator</t>
  </si>
  <si>
    <t>Electricity</t>
  </si>
  <si>
    <t>Grid usage</t>
  </si>
  <si>
    <t>Feed-in</t>
  </si>
  <si>
    <t>Net (kWh)</t>
  </si>
  <si>
    <t>Feed-in $</t>
  </si>
  <si>
    <t>Generator</t>
  </si>
  <si>
    <t>Bottle (L)</t>
  </si>
  <si>
    <t>Public transport</t>
  </si>
  <si>
    <t>Car 1</t>
  </si>
  <si>
    <t>Car 2</t>
  </si>
  <si>
    <t>Taxi</t>
  </si>
  <si>
    <t>Car rental</t>
  </si>
  <si>
    <t>Toyota Corolla (urban)</t>
  </si>
  <si>
    <t>Car sharing</t>
  </si>
  <si>
    <t>31.1kg per room night</t>
  </si>
  <si>
    <t>https://considerategroup.com/carbon-emissions/</t>
  </si>
  <si>
    <t>Emissions Factors</t>
  </si>
  <si>
    <t>Unit</t>
  </si>
  <si>
    <t>FY18/19</t>
  </si>
  <si>
    <t>FY19/20</t>
  </si>
  <si>
    <t>Consumerables</t>
  </si>
  <si>
    <t>Waste</t>
  </si>
  <si>
    <t>Total Emissions (t)</t>
  </si>
  <si>
    <t>FY 2020</t>
  </si>
  <si>
    <t>FY 2021</t>
  </si>
  <si>
    <t>FY2023</t>
  </si>
  <si>
    <t>Natural Gas</t>
  </si>
  <si>
    <t>Bottled LPG</t>
  </si>
  <si>
    <t>Paper</t>
  </si>
  <si>
    <t>General waste</t>
  </si>
  <si>
    <t>Battery</t>
  </si>
  <si>
    <t>Cardboard</t>
  </si>
  <si>
    <t>Green waste</t>
  </si>
  <si>
    <t>Diesel</t>
  </si>
  <si>
    <t>Petrol</t>
  </si>
  <si>
    <t>Generator/engin</t>
  </si>
  <si>
    <t>Offset/Emissions = Usage - Reduction - Production</t>
  </si>
  <si>
    <t>Usage L</t>
  </si>
  <si>
    <t>Usage kg</t>
  </si>
  <si>
    <t>Bill $</t>
  </si>
  <si>
    <t>Bill$</t>
  </si>
  <si>
    <t>kg CO2e/kg</t>
  </si>
  <si>
    <t>Car (Diesel)</t>
  </si>
  <si>
    <t>Car (Petrol)</t>
  </si>
  <si>
    <t>Bottled water 500mL</t>
  </si>
  <si>
    <t>FY21/22</t>
  </si>
  <si>
    <t>FY22/23</t>
  </si>
  <si>
    <t>Air Travel &lt;500km</t>
  </si>
  <si>
    <t>Air Travel &gt;500km</t>
  </si>
  <si>
    <t>？？</t>
  </si>
  <si>
    <t>Electricity (Victoria)</t>
  </si>
  <si>
    <t>Electricity (National)</t>
  </si>
  <si>
    <t>Diesel (fuel)</t>
  </si>
  <si>
    <t>Petrol (fuel)</t>
  </si>
  <si>
    <t>kg CO2e/km</t>
  </si>
  <si>
    <t>0.182 national average</t>
  </si>
  <si>
    <t>https://www.greenvehicleguide.gov.au/pages/Information/VehicleEmissions</t>
  </si>
  <si>
    <t>Households can select their vehicle model and find out emission ratio from the website.</t>
  </si>
  <si>
    <t>kg CO2-e /kg</t>
  </si>
  <si>
    <t>kg CO2-e/kWh</t>
  </si>
  <si>
    <t>kg CO2-e/Mj</t>
  </si>
  <si>
    <t>kg CO2-e/L</t>
  </si>
  <si>
    <t>kg CO2-e L</t>
  </si>
  <si>
    <t>kg CO2-e/kg</t>
  </si>
  <si>
    <t>??</t>
  </si>
  <si>
    <t>Reduction</t>
  </si>
  <si>
    <t>Emissions</t>
  </si>
  <si>
    <t>Total Emissions (kg)</t>
  </si>
  <si>
    <t>Postcode</t>
  </si>
  <si>
    <t># People</t>
  </si>
  <si>
    <t>House</t>
  </si>
  <si>
    <t>Emission/Offset kg</t>
  </si>
  <si>
    <t>(Postive = Emission; Negative = Offset)</t>
  </si>
  <si>
    <t>(The form does not include emissions from food, clothing, and service)</t>
  </si>
  <si>
    <t>Paper kg</t>
  </si>
  <si>
    <t>Total Emissions:</t>
  </si>
  <si>
    <t>Total waste</t>
  </si>
  <si>
    <t xml:space="preserve"> Bill $</t>
  </si>
  <si>
    <t>(Waste calculation is based on annual total weight)</t>
  </si>
  <si>
    <t>kg CO2e/night</t>
  </si>
  <si>
    <t>Water supply</t>
  </si>
  <si>
    <t>Usage kL</t>
  </si>
  <si>
    <t>Water per year</t>
  </si>
  <si>
    <t>kg CO2e/kL</t>
  </si>
  <si>
    <t>Waste Water</t>
  </si>
  <si>
    <t>Melbourne Water data</t>
  </si>
  <si>
    <t>Water</t>
  </si>
  <si>
    <t xml:space="preserve">Water combined </t>
  </si>
  <si>
    <t>sewage = 75% of supply</t>
  </si>
  <si>
    <t>2020 July - Oct</t>
  </si>
  <si>
    <t>2020 Oct - Dec</t>
  </si>
  <si>
    <t xml:space="preserve"> </t>
  </si>
  <si>
    <t>2021 Mar-Apr</t>
  </si>
  <si>
    <t xml:space="preserve">2020 Aug </t>
  </si>
  <si>
    <t>2020 Sep</t>
  </si>
  <si>
    <t>2020 Oct</t>
  </si>
  <si>
    <t>2020 Nov</t>
  </si>
  <si>
    <t>2020 Dec</t>
  </si>
  <si>
    <t>2021 Jan</t>
  </si>
  <si>
    <t>2021 Feb</t>
  </si>
  <si>
    <t>2021 March</t>
  </si>
  <si>
    <t>2021 April</t>
  </si>
  <si>
    <t>2021 May</t>
  </si>
  <si>
    <t>2021 June</t>
  </si>
  <si>
    <t>2020 July</t>
  </si>
  <si>
    <t>2021 May - June</t>
  </si>
  <si>
    <t>The data is to be recorded through a yearly billing cycle and finalised at the end of financial year.</t>
  </si>
  <si>
    <t>Provider:</t>
  </si>
  <si>
    <t>Account #</t>
  </si>
  <si>
    <t>Camry Hybrid (urban)</t>
  </si>
  <si>
    <t>Camry Petrol (urban)</t>
  </si>
  <si>
    <t>Accommodation</t>
  </si>
  <si>
    <t>FY 2022</t>
  </si>
  <si>
    <t>2021 April-June</t>
  </si>
  <si>
    <t>2021 Jan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</si>
</sst>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 (Body)"/>
    </font>
    <font>
      <sz val="14"/>
      <color theme="0"/>
      <name val="Calibri"/>
      <family val="2"/>
      <scheme val="minor"/>
    </font>
    <font>
      <sz val="14"/>
      <color theme="1"/>
      <name val="Helvetica"/>
      <family val="2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2"/>
      <name val="Calibri"/>
      <family val="2"/>
      <scheme val="minor"/>
    </font>
    <font>
      <u/>
      <sz val="12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rgb="FFFF7E79"/>
      </patternFill>
    </fill>
    <fill>
      <patternFill patternType="lightUp"/>
    </fill>
    <fill>
      <patternFill patternType="lightUp"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2" fontId="15" fillId="0" borderId="0" xfId="1" applyNumberFormat="1" applyFont="1" applyFill="1" applyBorder="1" applyAlignment="1" applyProtection="1"/>
    <xf numFmtId="2" fontId="12" fillId="6" borderId="0" xfId="1" applyNumberFormat="1" applyFont="1" applyFill="1" applyBorder="1" applyAlignment="1" applyProtection="1"/>
    <xf numFmtId="2" fontId="32" fillId="0" borderId="0" xfId="0" applyNumberFormat="1" applyFont="1" applyFill="1" applyBorder="1" applyAlignment="1" applyProtection="1"/>
    <xf numFmtId="2" fontId="12" fillId="8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/>
    <xf numFmtId="2" fontId="13" fillId="7" borderId="0" xfId="0" applyNumberFormat="1" applyFont="1" applyFill="1" applyBorder="1" applyAlignment="1" applyProtection="1"/>
    <xf numFmtId="2" fontId="13" fillId="3" borderId="0" xfId="0" applyNumberFormat="1" applyFont="1" applyFill="1" applyBorder="1" applyAlignment="1" applyProtection="1"/>
    <xf numFmtId="2" fontId="12" fillId="0" borderId="0" xfId="0" applyNumberFormat="1" applyFont="1" applyFill="1" applyBorder="1" applyProtection="1"/>
    <xf numFmtId="2" fontId="12" fillId="4" borderId="0" xfId="0" applyNumberFormat="1" applyFont="1" applyFill="1" applyBorder="1" applyProtection="1"/>
    <xf numFmtId="2" fontId="13" fillId="0" borderId="0" xfId="0" applyNumberFormat="1" applyFont="1" applyFill="1" applyBorder="1" applyProtection="1"/>
    <xf numFmtId="2" fontId="12" fillId="15" borderId="0" xfId="0" applyNumberFormat="1" applyFont="1" applyFill="1" applyBorder="1" applyProtection="1"/>
    <xf numFmtId="2" fontId="13" fillId="18" borderId="0" xfId="0" applyNumberFormat="1" applyFont="1" applyFill="1" applyBorder="1" applyAlignment="1" applyProtection="1"/>
    <xf numFmtId="2" fontId="13" fillId="0" borderId="0" xfId="0" applyNumberFormat="1" applyFont="1" applyBorder="1" applyProtection="1"/>
    <xf numFmtId="0" fontId="12" fillId="5" borderId="0" xfId="0" applyFont="1" applyFill="1" applyBorder="1" applyProtection="1"/>
    <xf numFmtId="2" fontId="29" fillId="19" borderId="0" xfId="0" applyNumberFormat="1" applyFont="1" applyFill="1" applyBorder="1" applyProtection="1"/>
    <xf numFmtId="2" fontId="12" fillId="6" borderId="0" xfId="1" applyNumberFormat="1" applyFont="1" applyFill="1" applyBorder="1" applyAlignment="1" applyProtection="1">
      <protection locked="0"/>
    </xf>
    <xf numFmtId="2" fontId="32" fillId="0" borderId="0" xfId="0" applyNumberFormat="1" applyFont="1" applyFill="1" applyBorder="1" applyAlignment="1" applyProtection="1">
      <protection locked="0"/>
    </xf>
    <xf numFmtId="2" fontId="12" fillId="8" borderId="0" xfId="0" applyNumberFormat="1" applyFont="1" applyFill="1" applyBorder="1" applyAlignment="1" applyProtection="1">
      <protection locked="0"/>
    </xf>
    <xf numFmtId="2" fontId="12" fillId="0" borderId="0" xfId="0" applyNumberFormat="1" applyFont="1" applyFill="1" applyBorder="1" applyAlignment="1" applyProtection="1">
      <protection locked="0"/>
    </xf>
    <xf numFmtId="2" fontId="13" fillId="0" borderId="0" xfId="0" applyNumberFormat="1" applyFont="1" applyFill="1" applyBorder="1" applyAlignment="1" applyProtection="1">
      <protection locked="0"/>
    </xf>
    <xf numFmtId="2" fontId="13" fillId="7" borderId="0" xfId="0" applyNumberFormat="1" applyFont="1" applyFill="1" applyBorder="1" applyAlignment="1" applyProtection="1">
      <protection locked="0"/>
    </xf>
    <xf numFmtId="2" fontId="13" fillId="3" borderId="0" xfId="0" applyNumberFormat="1" applyFont="1" applyFill="1" applyBorder="1" applyAlignment="1" applyProtection="1">
      <protection locked="0"/>
    </xf>
    <xf numFmtId="2" fontId="12" fillId="0" borderId="0" xfId="0" applyNumberFormat="1" applyFont="1" applyFill="1" applyBorder="1" applyProtection="1">
      <protection locked="0"/>
    </xf>
    <xf numFmtId="2" fontId="12" fillId="4" borderId="0" xfId="0" applyNumberFormat="1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2" fontId="12" fillId="15" borderId="0" xfId="0" applyNumberFormat="1" applyFont="1" applyFill="1" applyBorder="1" applyProtection="1">
      <protection locked="0"/>
    </xf>
    <xf numFmtId="2" fontId="13" fillId="18" borderId="0" xfId="0" applyNumberFormat="1" applyFont="1" applyFill="1" applyBorder="1" applyAlignment="1" applyProtection="1">
      <protection locked="0"/>
    </xf>
    <xf numFmtId="2" fontId="13" fillId="0" borderId="0" xfId="0" applyNumberFormat="1" applyFont="1" applyBorder="1" applyProtection="1">
      <protection locked="0"/>
    </xf>
    <xf numFmtId="0" fontId="12" fillId="5" borderId="0" xfId="0" applyFont="1" applyFill="1" applyBorder="1" applyProtection="1">
      <protection locked="0"/>
    </xf>
    <xf numFmtId="2" fontId="29" fillId="19" borderId="0" xfId="0" applyNumberFormat="1" applyFont="1" applyFill="1" applyBorder="1" applyProtection="1">
      <protection locked="0"/>
    </xf>
    <xf numFmtId="0" fontId="37" fillId="0" borderId="0" xfId="0" applyFont="1" applyBorder="1" applyProtection="1">
      <protection locked="0"/>
    </xf>
    <xf numFmtId="0" fontId="38" fillId="0" borderId="0" xfId="0" applyFont="1" applyBorder="1" applyProtection="1">
      <protection locked="0"/>
    </xf>
    <xf numFmtId="0" fontId="37" fillId="0" borderId="0" xfId="0" applyFont="1" applyFill="1" applyBorder="1" applyProtection="1">
      <protection locked="0"/>
    </xf>
    <xf numFmtId="2" fontId="39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2" fontId="25" fillId="0" borderId="0" xfId="0" applyNumberFormat="1" applyFont="1" applyBorder="1" applyProtection="1">
      <protection locked="0"/>
    </xf>
    <xf numFmtId="2" fontId="26" fillId="0" borderId="0" xfId="0" applyNumberFormat="1" applyFont="1" applyBorder="1" applyProtection="1">
      <protection locked="0"/>
    </xf>
    <xf numFmtId="1" fontId="26" fillId="0" borderId="0" xfId="0" applyNumberFormat="1" applyFont="1" applyFill="1" applyBorder="1" applyProtection="1">
      <protection locked="0"/>
    </xf>
    <xf numFmtId="0" fontId="27" fillId="0" borderId="0" xfId="0" applyFont="1" applyBorder="1" applyProtection="1">
      <protection locked="0"/>
    </xf>
    <xf numFmtId="2" fontId="20" fillId="0" borderId="0" xfId="0" applyNumberFormat="1" applyFont="1" applyBorder="1" applyProtection="1">
      <protection locked="0"/>
    </xf>
    <xf numFmtId="2" fontId="19" fillId="0" borderId="0" xfId="0" applyNumberFormat="1" applyFont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2" fontId="15" fillId="6" borderId="0" xfId="1" applyNumberFormat="1" applyFont="1" applyFill="1" applyBorder="1" applyAlignment="1" applyProtection="1">
      <protection locked="0"/>
    </xf>
    <xf numFmtId="2" fontId="15" fillId="12" borderId="0" xfId="1" applyNumberFormat="1" applyFont="1" applyFill="1" applyBorder="1" applyAlignment="1" applyProtection="1">
      <protection locked="0"/>
    </xf>
    <xf numFmtId="2" fontId="13" fillId="17" borderId="0" xfId="0" applyNumberFormat="1" applyFont="1" applyFill="1" applyBorder="1" applyProtection="1">
      <protection locked="0"/>
    </xf>
    <xf numFmtId="2" fontId="12" fillId="12" borderId="0" xfId="1" applyNumberFormat="1" applyFont="1" applyFill="1" applyBorder="1" applyAlignment="1" applyProtection="1">
      <protection locked="0"/>
    </xf>
    <xf numFmtId="2" fontId="2" fillId="0" borderId="0" xfId="0" applyNumberFormat="1" applyFont="1" applyBorder="1" applyAlignment="1" applyProtection="1">
      <protection locked="0"/>
    </xf>
    <xf numFmtId="2" fontId="0" fillId="0" borderId="0" xfId="0" applyNumberFormat="1" applyFont="1" applyBorder="1" applyAlignment="1" applyProtection="1">
      <protection locked="0"/>
    </xf>
    <xf numFmtId="2" fontId="12" fillId="11" borderId="0" xfId="0" applyNumberFormat="1" applyFont="1" applyFill="1" applyBorder="1" applyProtection="1">
      <protection locked="0"/>
    </xf>
    <xf numFmtId="2" fontId="13" fillId="8" borderId="0" xfId="0" applyNumberFormat="1" applyFont="1" applyFill="1" applyBorder="1" applyAlignment="1" applyProtection="1">
      <protection locked="0"/>
    </xf>
    <xf numFmtId="2" fontId="12" fillId="4" borderId="0" xfId="0" applyNumberFormat="1" applyFont="1" applyFill="1" applyBorder="1" applyAlignment="1" applyProtection="1">
      <protection locked="0"/>
    </xf>
    <xf numFmtId="2" fontId="12" fillId="16" borderId="0" xfId="0" applyNumberFormat="1" applyFont="1" applyFill="1" applyBorder="1" applyProtection="1">
      <protection locked="0"/>
    </xf>
    <xf numFmtId="2" fontId="15" fillId="11" borderId="0" xfId="0" applyNumberFormat="1" applyFont="1" applyFill="1" applyBorder="1" applyProtection="1">
      <protection locked="0"/>
    </xf>
    <xf numFmtId="2" fontId="36" fillId="19" borderId="0" xfId="0" applyNumberFormat="1" applyFont="1" applyFill="1" applyBorder="1" applyProtection="1">
      <protection locked="0"/>
    </xf>
    <xf numFmtId="2" fontId="36" fillId="11" borderId="0" xfId="0" applyNumberFormat="1" applyFont="1" applyFill="1" applyBorder="1" applyProtection="1">
      <protection locked="0"/>
    </xf>
    <xf numFmtId="2" fontId="7" fillId="0" borderId="0" xfId="0" applyNumberFormat="1" applyFon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2" fontId="32" fillId="8" borderId="0" xfId="0" applyNumberFormat="1" applyFont="1" applyFill="1" applyBorder="1" applyAlignment="1" applyProtection="1">
      <protection locked="0"/>
    </xf>
    <xf numFmtId="2" fontId="32" fillId="0" borderId="0" xfId="0" applyNumberFormat="1" applyFont="1" applyBorder="1" applyAlignment="1" applyProtection="1">
      <protection locked="0"/>
    </xf>
    <xf numFmtId="2" fontId="32" fillId="14" borderId="0" xfId="0" applyNumberFormat="1" applyFont="1" applyFill="1" applyBorder="1" applyAlignment="1" applyProtection="1">
      <protection locked="0"/>
    </xf>
    <xf numFmtId="2" fontId="13" fillId="0" borderId="0" xfId="0" applyNumberFormat="1" applyFont="1" applyBorder="1" applyAlignment="1" applyProtection="1">
      <protection locked="0"/>
    </xf>
    <xf numFmtId="2" fontId="13" fillId="14" borderId="0" xfId="0" applyNumberFormat="1" applyFont="1" applyFill="1" applyBorder="1" applyAlignment="1" applyProtection="1">
      <protection locked="0"/>
    </xf>
    <xf numFmtId="2" fontId="15" fillId="0" borderId="0" xfId="0" applyNumberFormat="1" applyFont="1" applyBorder="1" applyAlignment="1" applyProtection="1">
      <protection locked="0"/>
    </xf>
    <xf numFmtId="2" fontId="15" fillId="0" borderId="0" xfId="0" applyNumberFormat="1" applyFont="1" applyFill="1" applyBorder="1" applyAlignment="1" applyProtection="1">
      <protection locked="0"/>
    </xf>
    <xf numFmtId="2" fontId="32" fillId="7" borderId="0" xfId="0" applyNumberFormat="1" applyFont="1" applyFill="1" applyBorder="1" applyAlignment="1" applyProtection="1">
      <protection locked="0"/>
    </xf>
    <xf numFmtId="2" fontId="6" fillId="0" borderId="0" xfId="0" applyNumberFormat="1" applyFont="1" applyBorder="1" applyAlignment="1" applyProtection="1">
      <protection locked="0"/>
    </xf>
    <xf numFmtId="2" fontId="33" fillId="0" borderId="0" xfId="0" applyNumberFormat="1" applyFont="1" applyFill="1" applyBorder="1" applyAlignment="1" applyProtection="1">
      <protection locked="0"/>
    </xf>
    <xf numFmtId="2" fontId="32" fillId="13" borderId="0" xfId="0" applyNumberFormat="1" applyFont="1" applyFill="1" applyBorder="1" applyAlignment="1" applyProtection="1">
      <protection locked="0"/>
    </xf>
    <xf numFmtId="2" fontId="32" fillId="3" borderId="0" xfId="0" applyNumberFormat="1" applyFont="1" applyFill="1" applyBorder="1" applyAlignment="1" applyProtection="1">
      <protection locked="0"/>
    </xf>
    <xf numFmtId="2" fontId="12" fillId="3" borderId="0" xfId="0" applyNumberFormat="1" applyFont="1" applyFill="1" applyBorder="1" applyAlignment="1" applyProtection="1">
      <protection locked="0"/>
    </xf>
    <xf numFmtId="2" fontId="23" fillId="0" borderId="0" xfId="0" applyNumberFormat="1" applyFont="1" applyFill="1" applyBorder="1" applyAlignment="1" applyProtection="1">
      <protection locked="0"/>
    </xf>
    <xf numFmtId="2" fontId="13" fillId="13" borderId="0" xfId="0" applyNumberFormat="1" applyFont="1" applyFill="1" applyBorder="1" applyAlignment="1" applyProtection="1">
      <protection locked="0"/>
    </xf>
    <xf numFmtId="2" fontId="15" fillId="4" borderId="0" xfId="0" applyNumberFormat="1" applyFont="1" applyFill="1" applyBorder="1" applyAlignment="1" applyProtection="1">
      <protection locked="0"/>
    </xf>
    <xf numFmtId="2" fontId="15" fillId="4" borderId="0" xfId="0" applyNumberFormat="1" applyFont="1" applyFill="1" applyBorder="1" applyProtection="1">
      <protection locked="0"/>
    </xf>
    <xf numFmtId="2" fontId="15" fillId="0" borderId="0" xfId="0" applyNumberFormat="1" applyFont="1" applyFill="1" applyBorder="1" applyProtection="1">
      <protection locked="0"/>
    </xf>
    <xf numFmtId="2" fontId="32" fillId="18" borderId="0" xfId="0" applyNumberFormat="1" applyFont="1" applyFill="1" applyBorder="1" applyAlignment="1" applyProtection="1">
      <protection locked="0"/>
    </xf>
    <xf numFmtId="2" fontId="2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2" fontId="32" fillId="0" borderId="0" xfId="0" applyNumberFormat="1" applyFont="1" applyFill="1" applyBorder="1" applyProtection="1">
      <protection locked="0"/>
    </xf>
    <xf numFmtId="2" fontId="32" fillId="0" borderId="0" xfId="0" applyNumberFormat="1" applyFont="1" applyBorder="1" applyProtection="1"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19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12" fillId="14" borderId="0" xfId="0" applyNumberFormat="1" applyFont="1" applyFill="1" applyBorder="1" applyAlignment="1" applyProtection="1"/>
    <xf numFmtId="2" fontId="0" fillId="0" borderId="0" xfId="0" applyNumberFormat="1" applyFont="1" applyBorder="1" applyProtection="1"/>
    <xf numFmtId="2" fontId="12" fillId="12" borderId="0" xfId="1" applyNumberFormat="1" applyFont="1" applyFill="1" applyBorder="1" applyAlignment="1" applyProtection="1"/>
    <xf numFmtId="2" fontId="12" fillId="11" borderId="0" xfId="0" applyNumberFormat="1" applyFont="1" applyFill="1" applyBorder="1" applyProtection="1"/>
    <xf numFmtId="2" fontId="15" fillId="11" borderId="0" xfId="0" applyNumberFormat="1" applyFont="1" applyFill="1" applyBorder="1" applyProtection="1"/>
    <xf numFmtId="2" fontId="36" fillId="19" borderId="0" xfId="0" applyNumberFormat="1" applyFont="1" applyFill="1" applyBorder="1" applyProtection="1"/>
    <xf numFmtId="9" fontId="35" fillId="11" borderId="0" xfId="2" applyFont="1" applyFill="1" applyBorder="1" applyProtection="1"/>
    <xf numFmtId="9" fontId="36" fillId="19" borderId="0" xfId="2" applyFont="1" applyFill="1" applyBorder="1" applyProtection="1"/>
    <xf numFmtId="2" fontId="0" fillId="0" borderId="0" xfId="0" applyNumberFormat="1" applyFont="1" applyBorder="1" applyAlignment="1" applyProtection="1"/>
    <xf numFmtId="0" fontId="24" fillId="10" borderId="0" xfId="0" applyFont="1" applyFill="1" applyBorder="1" applyAlignment="1" applyProtection="1">
      <alignment horizontal="left" vertical="center"/>
    </xf>
    <xf numFmtId="0" fontId="24" fillId="10" borderId="0" xfId="0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/>
    <xf numFmtId="2" fontId="13" fillId="0" borderId="0" xfId="0" applyNumberFormat="1" applyFont="1" applyBorder="1" applyAlignment="1" applyProtection="1"/>
    <xf numFmtId="164" fontId="12" fillId="0" borderId="0" xfId="0" applyNumberFormat="1" applyFont="1" applyBorder="1" applyProtection="1"/>
    <xf numFmtId="164" fontId="34" fillId="0" borderId="0" xfId="0" applyNumberFormat="1" applyFont="1" applyBorder="1" applyProtection="1"/>
    <xf numFmtId="0" fontId="8" fillId="0" borderId="0" xfId="0" applyFont="1" applyBorder="1" applyProtection="1"/>
    <xf numFmtId="2" fontId="7" fillId="0" borderId="0" xfId="0" applyNumberFormat="1" applyFont="1" applyBorder="1" applyAlignment="1" applyProtection="1"/>
    <xf numFmtId="2" fontId="12" fillId="0" borderId="0" xfId="0" applyNumberFormat="1" applyFont="1" applyBorder="1" applyAlignment="1" applyProtection="1"/>
    <xf numFmtId="2" fontId="6" fillId="0" borderId="0" xfId="0" applyNumberFormat="1" applyFont="1" applyBorder="1" applyAlignment="1" applyProtection="1"/>
    <xf numFmtId="2" fontId="13" fillId="8" borderId="0" xfId="0" applyNumberFormat="1" applyFont="1" applyFill="1" applyBorder="1" applyAlignment="1" applyProtection="1"/>
    <xf numFmtId="164" fontId="12" fillId="0" borderId="0" xfId="0" applyNumberFormat="1" applyFont="1" applyBorder="1" applyAlignment="1" applyProtection="1"/>
    <xf numFmtId="2" fontId="12" fillId="4" borderId="0" xfId="0" applyNumberFormat="1" applyFont="1" applyFill="1" applyBorder="1" applyAlignment="1" applyProtection="1"/>
    <xf numFmtId="2" fontId="30" fillId="0" borderId="0" xfId="0" applyNumberFormat="1" applyFont="1" applyBorder="1" applyProtection="1"/>
    <xf numFmtId="164" fontId="13" fillId="0" borderId="0" xfId="0" applyNumberFormat="1" applyFont="1" applyBorder="1" applyProtection="1"/>
    <xf numFmtId="2" fontId="2" fillId="0" borderId="0" xfId="0" applyNumberFormat="1" applyFont="1" applyBorder="1" applyProtection="1"/>
    <xf numFmtId="2" fontId="30" fillId="0" borderId="0" xfId="0" applyNumberFormat="1" applyFont="1" applyBorder="1" applyAlignment="1" applyProtection="1"/>
    <xf numFmtId="2" fontId="14" fillId="0" borderId="0" xfId="0" applyNumberFormat="1" applyFont="1" applyBorder="1" applyProtection="1"/>
    <xf numFmtId="2" fontId="12" fillId="16" borderId="0" xfId="0" applyNumberFormat="1" applyFont="1" applyFill="1" applyBorder="1" applyProtection="1"/>
    <xf numFmtId="164" fontId="32" fillId="0" borderId="0" xfId="0" applyNumberFormat="1" applyFont="1" applyBorder="1" applyProtection="1"/>
    <xf numFmtId="0" fontId="12" fillId="0" borderId="0" xfId="0" applyFont="1" applyBorder="1" applyProtection="1"/>
    <xf numFmtId="0" fontId="12" fillId="3" borderId="0" xfId="0" applyFont="1" applyFill="1" applyBorder="1" applyProtection="1"/>
    <xf numFmtId="0" fontId="30" fillId="0" borderId="0" xfId="0" applyFont="1" applyBorder="1" applyProtection="1"/>
    <xf numFmtId="2" fontId="13" fillId="3" borderId="0" xfId="0" applyNumberFormat="1" applyFont="1" applyFill="1" applyBorder="1" applyProtection="1"/>
    <xf numFmtId="0" fontId="31" fillId="0" borderId="0" xfId="3" applyFont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16" fillId="0" borderId="0" xfId="3" applyBorder="1" applyProtection="1"/>
    <xf numFmtId="0" fontId="6" fillId="0" borderId="0" xfId="0" applyFont="1" applyBorder="1" applyProtection="1"/>
    <xf numFmtId="0" fontId="22" fillId="19" borderId="0" xfId="0" applyFont="1" applyFill="1" applyBorder="1" applyProtection="1">
      <protection locked="0"/>
    </xf>
    <xf numFmtId="2" fontId="23" fillId="0" borderId="0" xfId="0" applyNumberFormat="1" applyFont="1" applyFill="1" applyBorder="1" applyProtection="1">
      <protection locked="0"/>
    </xf>
    <xf numFmtId="2" fontId="23" fillId="0" borderId="0" xfId="0" applyNumberFormat="1" applyFont="1" applyFill="1" applyBorder="1" applyProtection="1"/>
    <xf numFmtId="0" fontId="23" fillId="9" borderId="0" xfId="0" applyFont="1" applyFill="1" applyBorder="1" applyAlignment="1" applyProtection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FF7E79"/>
      <color rgb="FFC0B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FY2020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rgbClr val="FF7E7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B2-5F44-919D-C27F9A666217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B2-5F44-919D-C27F9A666217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5B2-5F44-919D-C27F9A666217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5B2-5F44-919D-C27F9A666217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5B2-5F44-919D-C27F9A666217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5B2-5F44-919D-C27F9A666217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5B2-5F44-919D-C27F9A6662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Household!$L$10:$L$16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D-E24E-A66D-E79C58F5898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3-Year</a:t>
            </a:r>
            <a:r>
              <a:rPr lang="en-GB" baseline="0"/>
              <a:t> Cycle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Household!$J$10:$J$18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Household!$K$10:$K$18</c:f>
              <c:numCache>
                <c:formatCode>0.00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0A40-95A7-AB7DE93D62C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Household!$J$10:$J$18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Household!$L$10:$L$18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A-0A40-95A7-AB7DE93D62C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Household!$J$10:$J$18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Household!$M$10:$M$18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0BA-0A40-95A7-AB7DE93D62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1671071"/>
        <c:axId val="1881672719"/>
      </c:barChart>
      <c:catAx>
        <c:axId val="188167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72719"/>
        <c:crosses val="autoZero"/>
        <c:auto val="1"/>
        <c:lblAlgn val="ctr"/>
        <c:lblOffset val="100"/>
        <c:noMultiLvlLbl val="0"/>
      </c:catAx>
      <c:valAx>
        <c:axId val="188167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7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642939</xdr:colOff>
      <xdr:row>6</xdr:row>
      <xdr:rowOff>193410</xdr:rowOff>
    </xdr:from>
    <xdr:to>
      <xdr:col>20</xdr:col>
      <xdr:colOff>1023940</xdr:colOff>
      <xdr:row>18</xdr:row>
      <xdr:rowOff>306651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8EC9C5-C36C-214E-AE4D-EDBE52B66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10582</xdr:colOff>
      <xdr:row>22</xdr:row>
      <xdr:rowOff>31751</xdr:rowOff>
    </xdr:from>
    <xdr:to>
      <xdr:col>21</xdr:col>
      <xdr:colOff>1026582</xdr:colOff>
      <xdr:row>43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032A29-34F8-D24A-9543-6BFE765ED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considerategroup.com/carbon-emission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6D46-534B-7545-8E08-FDD8C995C36A}">
  <sheetPr>
    <pageSetUpPr fitToPage="1"/>
  </sheetPr>
  <dimension ref="A1:V81"/>
  <sheetViews>
    <sheetView tabSelected="1" showRuler="0" view="pageLayout" zoomScale="169" zoomScaleNormal="80" zoomScalePageLayoutView="169" workbookViewId="0">
      <selection activeCell="C18" sqref="C18"/>
    </sheetView>
  </sheetViews>
  <sheetFormatPr baseColWidth="10" defaultColWidth="13.6640625" defaultRowHeight="16" x14ac:dyDescent="0.2"/>
  <cols>
    <col min="1" max="1" width="22.5" style="54" customWidth="1"/>
    <col min="2" max="2" width="13.6640625" style="54" customWidth="1"/>
    <col min="3" max="3" width="13.6640625" style="54"/>
    <col min="4" max="4" width="12.1640625" style="54" customWidth="1"/>
    <col min="5" max="5" width="19.6640625" style="100" bestFit="1" customWidth="1"/>
    <col min="6" max="6" width="14.33203125" style="54" customWidth="1"/>
    <col min="7" max="7" width="11.6640625" style="54" customWidth="1"/>
    <col min="8" max="9" width="13.6640625" style="54"/>
    <col min="10" max="10" width="20.5" style="54" customWidth="1"/>
    <col min="11" max="11" width="15.33203125" style="54" bestFit="1" customWidth="1"/>
    <col min="12" max="12" width="10.33203125" style="54" bestFit="1" customWidth="1"/>
    <col min="13" max="15" width="10.1640625" style="54" bestFit="1" customWidth="1"/>
    <col min="16" max="16" width="11.33203125" style="54" customWidth="1"/>
    <col min="17" max="16384" width="13.6640625" style="54"/>
  </cols>
  <sheetData>
    <row r="1" spans="1:18" s="36" customFormat="1" ht="34" x14ac:dyDescent="0.4">
      <c r="A1" s="32" t="s">
        <v>10</v>
      </c>
      <c r="B1" s="33"/>
      <c r="C1" s="33"/>
      <c r="D1" s="33"/>
      <c r="E1" s="34" t="s">
        <v>102</v>
      </c>
      <c r="F1" s="33"/>
      <c r="G1" s="35"/>
      <c r="H1" s="35"/>
      <c r="I1" s="35"/>
      <c r="J1" s="35"/>
      <c r="K1" s="33"/>
      <c r="L1" s="33"/>
      <c r="M1" s="33"/>
      <c r="N1" s="35"/>
      <c r="O1" s="35"/>
      <c r="P1" s="35"/>
    </row>
    <row r="2" spans="1:18" s="36" customFormat="1" ht="29" x14ac:dyDescent="0.35">
      <c r="A2" s="37"/>
      <c r="B2" s="38"/>
      <c r="C2" s="38"/>
      <c r="D2" s="38"/>
      <c r="E2" s="39"/>
      <c r="F2" s="40"/>
      <c r="G2" s="29"/>
      <c r="H2" s="29"/>
      <c r="I2" s="29"/>
      <c r="J2" s="37" t="s">
        <v>47</v>
      </c>
      <c r="K2" s="38"/>
      <c r="L2" s="38"/>
      <c r="M2" s="38"/>
    </row>
    <row r="3" spans="1:18" s="45" customFormat="1" ht="21" x14ac:dyDescent="0.25">
      <c r="A3" s="41" t="s">
        <v>79</v>
      </c>
      <c r="B3" s="42"/>
      <c r="C3" s="42"/>
      <c r="D3" s="42" t="s">
        <v>80</v>
      </c>
      <c r="E3" s="43"/>
      <c r="F3" s="44"/>
      <c r="G3" s="42" t="s">
        <v>81</v>
      </c>
      <c r="H3" s="42"/>
      <c r="J3" s="44" t="s">
        <v>83</v>
      </c>
    </row>
    <row r="4" spans="1:18" s="45" customFormat="1" ht="21" x14ac:dyDescent="0.25">
      <c r="A4" s="46"/>
      <c r="E4" s="47"/>
      <c r="F4" s="48"/>
    </row>
    <row r="5" spans="1:18" ht="21" x14ac:dyDescent="0.25">
      <c r="A5" s="49" t="s">
        <v>117</v>
      </c>
      <c r="B5" s="50"/>
      <c r="C5" s="50"/>
      <c r="D5" s="50"/>
      <c r="E5" s="51"/>
      <c r="F5" s="52"/>
      <c r="G5" s="53"/>
      <c r="H5" s="53"/>
      <c r="I5" s="53"/>
      <c r="J5" s="29" t="s">
        <v>84</v>
      </c>
      <c r="K5" s="45"/>
      <c r="L5" s="45"/>
      <c r="M5" s="45"/>
      <c r="N5" s="45"/>
      <c r="O5" s="45"/>
      <c r="P5" s="45"/>
      <c r="R5" s="45"/>
    </row>
    <row r="6" spans="1:18" ht="21" x14ac:dyDescent="0.25">
      <c r="A6" s="49"/>
      <c r="B6" s="50"/>
      <c r="C6" s="50"/>
      <c r="D6" s="50"/>
      <c r="E6" s="51"/>
      <c r="F6" s="52"/>
      <c r="G6" s="53"/>
      <c r="H6" s="53"/>
      <c r="I6" s="53"/>
      <c r="J6" s="29"/>
      <c r="K6" s="45"/>
      <c r="L6" s="45"/>
      <c r="M6" s="45"/>
      <c r="N6" s="45"/>
      <c r="O6" s="45"/>
      <c r="P6" s="45"/>
      <c r="R6" s="45"/>
    </row>
    <row r="7" spans="1:18" ht="19" x14ac:dyDescent="0.25">
      <c r="A7" s="139" t="s">
        <v>118</v>
      </c>
      <c r="B7" s="139" t="s">
        <v>119</v>
      </c>
    </row>
    <row r="8" spans="1:18" ht="19" x14ac:dyDescent="0.25">
      <c r="A8" s="55" t="s">
        <v>11</v>
      </c>
      <c r="B8" s="55" t="s">
        <v>12</v>
      </c>
      <c r="C8" s="55" t="s">
        <v>13</v>
      </c>
      <c r="D8" s="55" t="s">
        <v>14</v>
      </c>
      <c r="E8" s="1" t="s">
        <v>82</v>
      </c>
      <c r="F8" s="56" t="s">
        <v>5</v>
      </c>
      <c r="G8" s="56" t="s">
        <v>15</v>
      </c>
      <c r="H8" s="56" t="s">
        <v>6</v>
      </c>
      <c r="J8" s="57" t="s">
        <v>77</v>
      </c>
      <c r="K8" s="57" t="s">
        <v>34</v>
      </c>
      <c r="L8" s="57" t="s">
        <v>35</v>
      </c>
      <c r="M8" s="57" t="s">
        <v>123</v>
      </c>
      <c r="N8" s="57" t="s">
        <v>36</v>
      </c>
      <c r="O8" s="57" t="s">
        <v>76</v>
      </c>
    </row>
    <row r="9" spans="1:18" s="59" customFormat="1" ht="19" x14ac:dyDescent="0.25">
      <c r="A9" s="17" t="s">
        <v>115</v>
      </c>
      <c r="B9" s="17"/>
      <c r="C9" s="17"/>
      <c r="D9" s="17">
        <f t="shared" ref="D9:D18" si="0">C9+B9</f>
        <v>0</v>
      </c>
      <c r="E9" s="1"/>
      <c r="F9" s="58"/>
      <c r="G9" s="58"/>
      <c r="H9" s="58"/>
      <c r="J9" s="57"/>
      <c r="K9" s="57"/>
      <c r="L9" s="57"/>
      <c r="M9" s="57"/>
      <c r="N9" s="57"/>
      <c r="O9" s="57"/>
    </row>
    <row r="10" spans="1:18" s="59" customFormat="1" ht="19" x14ac:dyDescent="0.25">
      <c r="A10" s="17" t="s">
        <v>104</v>
      </c>
      <c r="B10" s="17"/>
      <c r="C10" s="17"/>
      <c r="D10" s="17">
        <f t="shared" si="0"/>
        <v>0</v>
      </c>
      <c r="E10" s="1"/>
      <c r="F10" s="58"/>
      <c r="G10" s="58"/>
      <c r="H10" s="58"/>
      <c r="I10" s="60"/>
      <c r="J10" s="17" t="s">
        <v>11</v>
      </c>
      <c r="K10" s="61">
        <v>1</v>
      </c>
      <c r="L10" s="105">
        <f>E21</f>
        <v>0</v>
      </c>
      <c r="M10" s="61"/>
      <c r="N10" s="61"/>
      <c r="O10" s="108">
        <f t="shared" ref="O10:O18" si="1">(L10-K10)/K10</f>
        <v>-1</v>
      </c>
    </row>
    <row r="11" spans="1:18" s="60" customFormat="1" ht="19" x14ac:dyDescent="0.25">
      <c r="A11" s="17" t="s">
        <v>105</v>
      </c>
      <c r="B11" s="17"/>
      <c r="C11" s="17"/>
      <c r="D11" s="17">
        <f t="shared" si="0"/>
        <v>0</v>
      </c>
      <c r="E11" s="1"/>
      <c r="F11" s="58"/>
      <c r="G11" s="58"/>
      <c r="H11" s="58"/>
      <c r="J11" s="62" t="s">
        <v>37</v>
      </c>
      <c r="K11" s="61">
        <v>1</v>
      </c>
      <c r="L11" s="105">
        <f>E31</f>
        <v>0</v>
      </c>
      <c r="M11" s="61"/>
      <c r="N11" s="61"/>
      <c r="O11" s="108">
        <f t="shared" si="1"/>
        <v>-1</v>
      </c>
    </row>
    <row r="12" spans="1:18" s="60" customFormat="1" ht="19" x14ac:dyDescent="0.25">
      <c r="A12" s="17" t="s">
        <v>106</v>
      </c>
      <c r="B12" s="17"/>
      <c r="C12" s="17"/>
      <c r="D12" s="17">
        <f t="shared" si="0"/>
        <v>0</v>
      </c>
      <c r="E12" s="1"/>
      <c r="F12" s="58"/>
      <c r="G12" s="58"/>
      <c r="H12" s="58"/>
      <c r="J12" s="22" t="s">
        <v>16</v>
      </c>
      <c r="K12" s="61">
        <v>1</v>
      </c>
      <c r="L12" s="105">
        <f>E36</f>
        <v>0</v>
      </c>
      <c r="M12" s="61"/>
      <c r="N12" s="61"/>
      <c r="O12" s="108">
        <f t="shared" si="1"/>
        <v>-1</v>
      </c>
    </row>
    <row r="13" spans="1:18" s="60" customFormat="1" ht="19" x14ac:dyDescent="0.25">
      <c r="A13" s="17" t="s">
        <v>107</v>
      </c>
      <c r="B13" s="17"/>
      <c r="C13" s="17"/>
      <c r="D13" s="17">
        <f t="shared" si="0"/>
        <v>0</v>
      </c>
      <c r="E13" s="1"/>
      <c r="F13" s="58"/>
      <c r="G13" s="58"/>
      <c r="H13" s="58"/>
      <c r="J13" s="23" t="s">
        <v>38</v>
      </c>
      <c r="K13" s="61">
        <v>1</v>
      </c>
      <c r="L13" s="105">
        <f>E39</f>
        <v>0</v>
      </c>
      <c r="M13" s="61"/>
      <c r="N13" s="61"/>
      <c r="O13" s="108">
        <f t="shared" si="1"/>
        <v>-1</v>
      </c>
    </row>
    <row r="14" spans="1:18" s="60" customFormat="1" ht="19" x14ac:dyDescent="0.25">
      <c r="A14" s="17" t="s">
        <v>108</v>
      </c>
      <c r="B14" s="17"/>
      <c r="C14" s="17"/>
      <c r="D14" s="17">
        <f t="shared" si="0"/>
        <v>0</v>
      </c>
      <c r="E14" s="1"/>
      <c r="F14" s="58"/>
      <c r="G14" s="58"/>
      <c r="H14" s="58"/>
      <c r="J14" s="63" t="s">
        <v>9</v>
      </c>
      <c r="K14" s="61">
        <v>1</v>
      </c>
      <c r="L14" s="105">
        <f>E46</f>
        <v>0</v>
      </c>
      <c r="M14" s="61"/>
      <c r="N14" s="61"/>
      <c r="O14" s="108">
        <f t="shared" si="1"/>
        <v>-1</v>
      </c>
    </row>
    <row r="15" spans="1:18" s="60" customFormat="1" ht="19" x14ac:dyDescent="0.25">
      <c r="A15" s="17" t="s">
        <v>109</v>
      </c>
      <c r="B15" s="17"/>
      <c r="C15" s="17"/>
      <c r="D15" s="17">
        <f t="shared" si="0"/>
        <v>0</v>
      </c>
      <c r="E15" s="1"/>
      <c r="F15" s="58"/>
      <c r="G15" s="58"/>
      <c r="H15" s="58"/>
      <c r="J15" s="27" t="s">
        <v>31</v>
      </c>
      <c r="K15" s="61">
        <v>1</v>
      </c>
      <c r="L15" s="105">
        <f>E50</f>
        <v>0</v>
      </c>
      <c r="M15" s="61"/>
      <c r="N15" s="61"/>
      <c r="O15" s="108">
        <f t="shared" si="1"/>
        <v>-1</v>
      </c>
    </row>
    <row r="16" spans="1:18" s="60" customFormat="1" ht="19" x14ac:dyDescent="0.25">
      <c r="A16" s="17" t="s">
        <v>110</v>
      </c>
      <c r="B16" s="17"/>
      <c r="C16" s="17"/>
      <c r="D16" s="17">
        <f t="shared" si="0"/>
        <v>0</v>
      </c>
      <c r="E16" s="1"/>
      <c r="F16" s="58"/>
      <c r="G16" s="58"/>
      <c r="H16" s="58"/>
      <c r="J16" s="64" t="s">
        <v>32</v>
      </c>
      <c r="K16" s="61">
        <v>1</v>
      </c>
      <c r="L16" s="105">
        <f>E66</f>
        <v>0</v>
      </c>
      <c r="M16" s="61"/>
      <c r="N16" s="61"/>
      <c r="O16" s="108">
        <f>(L16-K16)/K16</f>
        <v>-1</v>
      </c>
    </row>
    <row r="17" spans="1:20" s="60" customFormat="1" ht="19" x14ac:dyDescent="0.25">
      <c r="A17" s="17" t="s">
        <v>111</v>
      </c>
      <c r="B17" s="17"/>
      <c r="C17" s="17"/>
      <c r="D17" s="17">
        <f t="shared" si="0"/>
        <v>0</v>
      </c>
      <c r="E17" s="1"/>
      <c r="F17" s="58"/>
      <c r="G17" s="58"/>
      <c r="H17" s="58"/>
      <c r="J17" s="28" t="s">
        <v>97</v>
      </c>
      <c r="K17" s="61">
        <v>1</v>
      </c>
      <c r="L17" s="105">
        <f>E58</f>
        <v>0</v>
      </c>
      <c r="M17" s="61"/>
      <c r="N17" s="61"/>
      <c r="O17" s="108">
        <f>(L17-K17)/K17</f>
        <v>-1</v>
      </c>
    </row>
    <row r="18" spans="1:20" s="60" customFormat="1" ht="19" x14ac:dyDescent="0.25">
      <c r="A18" s="17" t="s">
        <v>112</v>
      </c>
      <c r="B18" s="17"/>
      <c r="C18" s="17"/>
      <c r="D18" s="17">
        <f t="shared" si="0"/>
        <v>0</v>
      </c>
      <c r="E18" s="1"/>
      <c r="F18" s="58"/>
      <c r="G18" s="58"/>
      <c r="H18" s="58"/>
      <c r="J18" s="65" t="s">
        <v>78</v>
      </c>
      <c r="K18" s="106">
        <f>SUM(K10:K17)</f>
        <v>8</v>
      </c>
      <c r="L18" s="106">
        <f>SUM(L10:L17)</f>
        <v>0</v>
      </c>
      <c r="M18" s="65"/>
      <c r="N18" s="65"/>
      <c r="O18" s="108">
        <f t="shared" si="1"/>
        <v>-1</v>
      </c>
    </row>
    <row r="19" spans="1:20" s="60" customFormat="1" ht="24" x14ac:dyDescent="0.3">
      <c r="A19" s="17" t="s">
        <v>113</v>
      </c>
      <c r="B19" s="17"/>
      <c r="C19" s="17"/>
      <c r="D19" s="17">
        <f>C19+B19</f>
        <v>0</v>
      </c>
      <c r="E19" s="1"/>
      <c r="F19" s="58"/>
      <c r="G19" s="58"/>
      <c r="H19" s="58"/>
      <c r="J19" s="66" t="s">
        <v>33</v>
      </c>
      <c r="K19" s="107">
        <f>K18/1000</f>
        <v>8.0000000000000002E-3</v>
      </c>
      <c r="L19" s="107">
        <f>L18/1000</f>
        <v>0</v>
      </c>
      <c r="M19" s="67"/>
      <c r="N19" s="67"/>
      <c r="O19" s="109">
        <f>(L18-K18)/K18</f>
        <v>-1</v>
      </c>
    </row>
    <row r="20" spans="1:20" s="60" customFormat="1" ht="19" x14ac:dyDescent="0.25">
      <c r="A20" s="17" t="s">
        <v>114</v>
      </c>
      <c r="B20" s="17"/>
      <c r="C20" s="17"/>
      <c r="D20" s="17">
        <f>C20+B20</f>
        <v>0</v>
      </c>
      <c r="E20" s="1"/>
      <c r="F20" s="58"/>
      <c r="G20" s="58"/>
      <c r="H20" s="58"/>
      <c r="J20" s="68"/>
      <c r="K20" s="68"/>
      <c r="L20" s="68"/>
      <c r="M20" s="68"/>
      <c r="N20" s="68"/>
      <c r="O20" s="68"/>
      <c r="P20" s="68"/>
    </row>
    <row r="21" spans="1:20" s="60" customFormat="1" ht="19" x14ac:dyDescent="0.25">
      <c r="A21" s="2" t="s">
        <v>0</v>
      </c>
      <c r="B21" s="2">
        <f>SUM(B9:B20)</f>
        <v>0</v>
      </c>
      <c r="C21" s="2">
        <f>SUM(C9:C20)</f>
        <v>0</v>
      </c>
      <c r="D21" s="2">
        <f>SUM(D9:D20)</f>
        <v>0</v>
      </c>
      <c r="E21" s="2">
        <f>D21*M48</f>
        <v>0</v>
      </c>
      <c r="F21" s="104">
        <f>SUM(F9:F20)</f>
        <v>0</v>
      </c>
      <c r="G21" s="104">
        <f>SUM(G9:G20)</f>
        <v>0</v>
      </c>
      <c r="H21" s="104">
        <f>SUM(H9:H20)</f>
        <v>0</v>
      </c>
    </row>
    <row r="22" spans="1:20" x14ac:dyDescent="0.2">
      <c r="E22" s="54"/>
    </row>
    <row r="23" spans="1:20" ht="19" x14ac:dyDescent="0.25">
      <c r="A23" s="139" t="s">
        <v>118</v>
      </c>
      <c r="B23" s="139" t="s">
        <v>119</v>
      </c>
      <c r="E23" s="54"/>
    </row>
    <row r="24" spans="1:20" s="60" customFormat="1" ht="19" x14ac:dyDescent="0.25">
      <c r="A24" s="70" t="s">
        <v>37</v>
      </c>
      <c r="B24" s="70" t="s">
        <v>1</v>
      </c>
      <c r="C24" s="18"/>
      <c r="D24" s="71"/>
      <c r="E24" s="3"/>
      <c r="F24" s="18"/>
      <c r="G24" s="18"/>
      <c r="H24" s="72" t="s">
        <v>88</v>
      </c>
    </row>
    <row r="25" spans="1:20" s="59" customFormat="1" ht="19" x14ac:dyDescent="0.25">
      <c r="A25" s="62" t="s">
        <v>2</v>
      </c>
      <c r="B25" s="62"/>
      <c r="C25" s="18"/>
      <c r="D25" s="73"/>
      <c r="E25" s="3"/>
      <c r="F25" s="21"/>
      <c r="G25" s="21"/>
      <c r="H25" s="74"/>
      <c r="J25" s="60"/>
      <c r="K25" s="60"/>
      <c r="L25" s="60"/>
      <c r="M25" s="60"/>
      <c r="N25" s="60"/>
      <c r="O25" s="60"/>
      <c r="P25" s="60"/>
      <c r="R25" s="60"/>
      <c r="S25" s="60"/>
      <c r="T25" s="60"/>
    </row>
    <row r="26" spans="1:20" s="60" customFormat="1" ht="19" x14ac:dyDescent="0.25">
      <c r="A26" s="62" t="s">
        <v>3</v>
      </c>
      <c r="B26" s="62"/>
      <c r="C26" s="18"/>
      <c r="D26" s="73"/>
      <c r="E26" s="3"/>
      <c r="F26" s="21"/>
      <c r="G26" s="21"/>
      <c r="H26" s="74"/>
      <c r="J26" s="59"/>
      <c r="K26" s="59"/>
      <c r="L26" s="59"/>
      <c r="M26" s="59"/>
      <c r="N26" s="59"/>
      <c r="O26" s="59"/>
      <c r="P26" s="59"/>
    </row>
    <row r="27" spans="1:20" s="60" customFormat="1" ht="19" x14ac:dyDescent="0.25">
      <c r="A27" s="62" t="s">
        <v>4</v>
      </c>
      <c r="B27" s="62"/>
      <c r="C27" s="18"/>
      <c r="D27" s="73"/>
      <c r="E27" s="3"/>
      <c r="F27" s="21"/>
      <c r="G27" s="21"/>
      <c r="H27" s="74"/>
    </row>
    <row r="28" spans="1:20" s="60" customFormat="1" ht="19" x14ac:dyDescent="0.25">
      <c r="A28" s="62" t="s">
        <v>7</v>
      </c>
      <c r="B28" s="62"/>
      <c r="C28" s="18"/>
      <c r="D28" s="73"/>
      <c r="E28" s="3"/>
      <c r="F28" s="21"/>
      <c r="G28" s="21"/>
      <c r="H28" s="74"/>
    </row>
    <row r="29" spans="1:20" s="59" customFormat="1" ht="19" x14ac:dyDescent="0.25">
      <c r="A29" s="62" t="s">
        <v>103</v>
      </c>
      <c r="B29" s="62"/>
      <c r="C29" s="18"/>
      <c r="D29" s="73"/>
      <c r="E29" s="3"/>
      <c r="F29" s="21"/>
      <c r="G29" s="21"/>
      <c r="H29" s="74"/>
      <c r="J29" s="60"/>
      <c r="K29" s="60"/>
      <c r="L29" s="60"/>
      <c r="M29" s="60"/>
      <c r="N29" s="60"/>
      <c r="O29" s="60"/>
      <c r="P29" s="60"/>
      <c r="R29" s="60"/>
      <c r="S29" s="60"/>
      <c r="T29" s="60"/>
    </row>
    <row r="30" spans="1:20" s="60" customFormat="1" ht="19" x14ac:dyDescent="0.25">
      <c r="A30" s="62" t="s">
        <v>116</v>
      </c>
      <c r="B30" s="62"/>
      <c r="C30" s="18"/>
      <c r="D30" s="73"/>
      <c r="E30" s="3"/>
      <c r="F30" s="21"/>
      <c r="G30" s="21"/>
      <c r="H30" s="74"/>
      <c r="J30" s="59"/>
      <c r="K30" s="59"/>
      <c r="L30" s="59"/>
      <c r="M30" s="59"/>
      <c r="N30" s="59"/>
      <c r="O30" s="59"/>
      <c r="P30" s="59"/>
    </row>
    <row r="31" spans="1:20" s="60" customFormat="1" ht="19" x14ac:dyDescent="0.25">
      <c r="A31" s="19" t="s">
        <v>0</v>
      </c>
      <c r="B31" s="4">
        <f>SUM(B25:B29)</f>
        <v>0</v>
      </c>
      <c r="C31" s="18"/>
      <c r="D31" s="75"/>
      <c r="E31" s="4">
        <f>B31*M49</f>
        <v>0</v>
      </c>
      <c r="F31" s="20"/>
      <c r="G31" s="21"/>
      <c r="H31" s="102">
        <f>SUM(H25:H30)</f>
        <v>0</v>
      </c>
    </row>
    <row r="32" spans="1:20" s="60" customFormat="1" ht="19" x14ac:dyDescent="0.25">
      <c r="A32" s="20"/>
      <c r="B32" s="20"/>
      <c r="C32" s="18"/>
      <c r="D32" s="76"/>
      <c r="E32" s="5"/>
      <c r="F32" s="20"/>
      <c r="G32" s="21"/>
      <c r="H32" s="20"/>
    </row>
    <row r="33" spans="1:22" s="60" customFormat="1" ht="19" x14ac:dyDescent="0.25">
      <c r="A33" s="77" t="s">
        <v>46</v>
      </c>
      <c r="B33" s="77" t="s">
        <v>48</v>
      </c>
      <c r="C33" s="18"/>
      <c r="D33" s="71"/>
      <c r="E33" s="6"/>
      <c r="F33" s="18"/>
      <c r="G33" s="18"/>
      <c r="H33" s="77" t="s">
        <v>50</v>
      </c>
    </row>
    <row r="34" spans="1:22" s="60" customFormat="1" ht="19" x14ac:dyDescent="0.25">
      <c r="A34" s="22" t="s">
        <v>44</v>
      </c>
      <c r="B34" s="22"/>
      <c r="C34" s="18"/>
      <c r="D34" s="71"/>
      <c r="E34" s="6">
        <f>B34*M50</f>
        <v>0</v>
      </c>
      <c r="F34" s="18"/>
      <c r="G34" s="18"/>
      <c r="H34" s="22"/>
    </row>
    <row r="35" spans="1:22" s="60" customFormat="1" ht="19" x14ac:dyDescent="0.25">
      <c r="A35" s="22" t="s">
        <v>45</v>
      </c>
      <c r="B35" s="22"/>
      <c r="C35" s="18"/>
      <c r="D35" s="71"/>
      <c r="E35" s="6">
        <f>B35*M51</f>
        <v>0</v>
      </c>
      <c r="F35" s="18"/>
      <c r="G35" s="18"/>
      <c r="H35" s="22"/>
    </row>
    <row r="36" spans="1:22" s="68" customFormat="1" ht="19" x14ac:dyDescent="0.25">
      <c r="A36" s="22" t="s">
        <v>0</v>
      </c>
      <c r="B36" s="22"/>
      <c r="C36" s="18"/>
      <c r="D36" s="71"/>
      <c r="E36" s="7">
        <f>SUM(E34:E35)</f>
        <v>0</v>
      </c>
      <c r="F36" s="18"/>
      <c r="G36" s="18"/>
      <c r="H36" s="7">
        <f>SUM(H34:H35)</f>
        <v>0</v>
      </c>
      <c r="S36" s="78"/>
      <c r="T36" s="78"/>
    </row>
    <row r="37" spans="1:22" s="59" customFormat="1" ht="19" x14ac:dyDescent="0.25">
      <c r="A37" s="18"/>
      <c r="B37" s="18"/>
      <c r="C37" s="79"/>
      <c r="D37" s="79"/>
      <c r="E37" s="6"/>
      <c r="F37" s="18"/>
      <c r="G37" s="18"/>
      <c r="H37" s="80"/>
      <c r="S37" s="60"/>
      <c r="T37" s="60"/>
    </row>
    <row r="38" spans="1:22" s="59" customFormat="1" ht="19" x14ac:dyDescent="0.25">
      <c r="A38" s="81" t="s">
        <v>38</v>
      </c>
      <c r="B38" s="81" t="s">
        <v>49</v>
      </c>
      <c r="C38" s="71"/>
      <c r="D38" s="71"/>
      <c r="E38" s="6"/>
      <c r="F38" s="18"/>
      <c r="G38" s="18"/>
      <c r="H38" s="81" t="s">
        <v>50</v>
      </c>
      <c r="S38" s="60"/>
      <c r="T38" s="60"/>
    </row>
    <row r="39" spans="1:22" s="59" customFormat="1" ht="19" x14ac:dyDescent="0.25">
      <c r="A39" s="23" t="s">
        <v>17</v>
      </c>
      <c r="B39" s="23"/>
      <c r="C39" s="71"/>
      <c r="D39" s="71"/>
      <c r="E39" s="8">
        <f>B39*M55</f>
        <v>0</v>
      </c>
      <c r="F39" s="21"/>
      <c r="G39" s="21"/>
      <c r="H39" s="82"/>
      <c r="S39" s="60"/>
      <c r="T39" s="60"/>
    </row>
    <row r="40" spans="1:22" s="59" customFormat="1" ht="19" x14ac:dyDescent="0.25">
      <c r="A40" s="21"/>
      <c r="B40" s="21"/>
      <c r="C40" s="83"/>
      <c r="D40" s="83"/>
      <c r="E40" s="6"/>
      <c r="F40" s="21"/>
      <c r="G40" s="21"/>
      <c r="H40" s="84"/>
      <c r="S40" s="60"/>
      <c r="T40" s="60"/>
    </row>
    <row r="41" spans="1:22" s="59" customFormat="1" ht="19" x14ac:dyDescent="0.25">
      <c r="A41" s="85" t="s">
        <v>9</v>
      </c>
      <c r="B41" s="85" t="s">
        <v>8</v>
      </c>
      <c r="C41" s="21"/>
      <c r="D41" s="21"/>
      <c r="E41" s="5"/>
      <c r="F41" s="76"/>
      <c r="G41" s="76"/>
      <c r="H41" s="85" t="s">
        <v>51</v>
      </c>
      <c r="S41" s="60"/>
      <c r="T41" s="60"/>
    </row>
    <row r="42" spans="1:22" s="59" customFormat="1" ht="19" x14ac:dyDescent="0.25">
      <c r="A42" s="63" t="s">
        <v>18</v>
      </c>
      <c r="B42" s="63"/>
      <c r="C42" s="21"/>
      <c r="D42" s="21"/>
      <c r="E42" s="5">
        <f>B42*M52</f>
        <v>0</v>
      </c>
      <c r="F42" s="20"/>
      <c r="G42" s="20"/>
      <c r="H42" s="63"/>
      <c r="S42" s="60"/>
      <c r="T42" s="60"/>
    </row>
    <row r="43" spans="1:22" s="59" customFormat="1" ht="19" x14ac:dyDescent="0.25">
      <c r="A43" s="63" t="s">
        <v>21</v>
      </c>
      <c r="B43" s="63"/>
      <c r="C43" s="21"/>
      <c r="D43" s="21"/>
      <c r="E43" s="5">
        <f>B43*M63</f>
        <v>0</v>
      </c>
      <c r="F43" s="20"/>
      <c r="G43" s="20"/>
      <c r="H43" s="63"/>
      <c r="S43" s="60"/>
      <c r="T43" s="60"/>
    </row>
    <row r="44" spans="1:22" s="59" customFormat="1" ht="19" x14ac:dyDescent="0.25">
      <c r="A44" s="63" t="s">
        <v>19</v>
      </c>
      <c r="B44" s="63"/>
      <c r="C44" s="21"/>
      <c r="D44" s="21"/>
      <c r="E44" s="5">
        <f>B44*M53</f>
        <v>0</v>
      </c>
      <c r="F44" s="20"/>
      <c r="G44" s="20"/>
      <c r="H44" s="63"/>
      <c r="S44" s="60"/>
      <c r="T44" s="60"/>
    </row>
    <row r="45" spans="1:22" s="60" customFormat="1" ht="19" x14ac:dyDescent="0.25">
      <c r="A45" s="25" t="s">
        <v>20</v>
      </c>
      <c r="B45" s="25"/>
      <c r="C45" s="21"/>
      <c r="D45" s="21"/>
      <c r="E45" s="9">
        <f>B45*0.208</f>
        <v>0</v>
      </c>
      <c r="F45" s="24"/>
      <c r="G45" s="24"/>
      <c r="H45" s="25"/>
      <c r="J45" s="142" t="s">
        <v>27</v>
      </c>
      <c r="K45" s="142"/>
      <c r="L45" s="142"/>
      <c r="M45" s="142"/>
      <c r="N45" s="142"/>
      <c r="O45" s="142"/>
      <c r="P45" s="110"/>
      <c r="Q45" s="110"/>
      <c r="R45" s="110"/>
      <c r="S45" s="110"/>
      <c r="T45" s="110"/>
      <c r="U45" s="110"/>
      <c r="V45" s="110"/>
    </row>
    <row r="46" spans="1:22" s="69" customFormat="1" ht="19" x14ac:dyDescent="0.25">
      <c r="A46" s="25" t="s">
        <v>0</v>
      </c>
      <c r="B46" s="86"/>
      <c r="C46" s="21"/>
      <c r="D46" s="21"/>
      <c r="E46" s="10">
        <f>SUM(E42:E45)</f>
        <v>0</v>
      </c>
      <c r="F46" s="87"/>
      <c r="G46" s="87"/>
      <c r="H46" s="86"/>
      <c r="J46" s="111"/>
      <c r="K46" s="111" t="s">
        <v>28</v>
      </c>
      <c r="L46" s="112" t="s">
        <v>29</v>
      </c>
      <c r="M46" s="112" t="s">
        <v>30</v>
      </c>
      <c r="N46" s="112" t="s">
        <v>56</v>
      </c>
      <c r="O46" s="111" t="s">
        <v>57</v>
      </c>
      <c r="P46" s="110"/>
      <c r="Q46" s="110"/>
      <c r="R46" s="110"/>
      <c r="S46" s="113"/>
      <c r="T46" s="113"/>
      <c r="U46" s="113"/>
      <c r="V46" s="113"/>
    </row>
    <row r="47" spans="1:22" s="68" customFormat="1" ht="19" x14ac:dyDescent="0.25">
      <c r="A47" s="29"/>
      <c r="B47" s="29"/>
      <c r="C47" s="29"/>
      <c r="D47" s="29"/>
      <c r="E47" s="11"/>
      <c r="F47" s="26"/>
      <c r="G47" s="26"/>
      <c r="H47" s="26"/>
      <c r="J47" s="2" t="s">
        <v>61</v>
      </c>
      <c r="K47" s="114" t="s">
        <v>70</v>
      </c>
      <c r="L47" s="115">
        <v>1.35</v>
      </c>
      <c r="M47" s="116">
        <v>1.31</v>
      </c>
      <c r="N47" s="114"/>
      <c r="O47" s="6"/>
      <c r="P47" s="117"/>
      <c r="Q47" s="110"/>
      <c r="R47" s="110"/>
      <c r="S47" s="118"/>
      <c r="T47" s="118"/>
      <c r="U47" s="118"/>
      <c r="V47" s="118"/>
    </row>
    <row r="48" spans="1:22" s="78" customFormat="1" ht="19" x14ac:dyDescent="0.25">
      <c r="A48" s="27" t="s">
        <v>85</v>
      </c>
      <c r="B48" s="27"/>
      <c r="C48" s="26"/>
      <c r="D48" s="26"/>
      <c r="E48" s="11">
        <f>B48*M56</f>
        <v>0</v>
      </c>
      <c r="F48" s="26"/>
      <c r="G48" s="26"/>
      <c r="H48" s="26"/>
      <c r="J48" s="2" t="s">
        <v>62</v>
      </c>
      <c r="K48" s="119" t="s">
        <v>70</v>
      </c>
      <c r="L48" s="115">
        <v>0.81</v>
      </c>
      <c r="M48" s="115">
        <v>0.81</v>
      </c>
      <c r="N48" s="119"/>
      <c r="O48" s="119"/>
      <c r="P48" s="120"/>
      <c r="Q48" s="110"/>
      <c r="R48" s="110"/>
      <c r="S48" s="120"/>
      <c r="T48" s="120"/>
      <c r="U48" s="120"/>
      <c r="V48" s="120"/>
    </row>
    <row r="49" spans="1:22" s="78" customFormat="1" ht="19" x14ac:dyDescent="0.25">
      <c r="A49" s="27" t="s">
        <v>55</v>
      </c>
      <c r="B49" s="27"/>
      <c r="C49" s="26"/>
      <c r="D49" s="26"/>
      <c r="E49" s="11">
        <f>B49*M57</f>
        <v>0</v>
      </c>
      <c r="F49" s="26"/>
      <c r="G49" s="26"/>
      <c r="H49" s="26"/>
      <c r="J49" s="121" t="s">
        <v>37</v>
      </c>
      <c r="K49" s="119" t="s">
        <v>71</v>
      </c>
      <c r="L49" s="115">
        <v>5.1529999999999999E-2</v>
      </c>
      <c r="M49" s="115">
        <v>5.1529999999999999E-2</v>
      </c>
      <c r="N49" s="119"/>
      <c r="O49" s="119"/>
      <c r="P49" s="120"/>
      <c r="Q49" s="110"/>
      <c r="R49" s="120"/>
      <c r="S49" s="120"/>
      <c r="T49" s="120"/>
      <c r="U49" s="120"/>
      <c r="V49" s="120"/>
    </row>
    <row r="50" spans="1:22" s="78" customFormat="1" ht="19" x14ac:dyDescent="0.25">
      <c r="A50" s="27" t="s">
        <v>0</v>
      </c>
      <c r="B50" s="27"/>
      <c r="C50" s="26"/>
      <c r="D50" s="26"/>
      <c r="E50" s="12">
        <f>SUM(E48:E49)</f>
        <v>0</v>
      </c>
      <c r="F50" s="26"/>
      <c r="G50" s="26"/>
      <c r="H50" s="26"/>
      <c r="J50" s="7" t="s">
        <v>63</v>
      </c>
      <c r="K50" s="114" t="s">
        <v>72</v>
      </c>
      <c r="L50" s="115">
        <v>2.71</v>
      </c>
      <c r="M50" s="115">
        <v>2.71</v>
      </c>
      <c r="N50" s="119"/>
      <c r="O50" s="119"/>
      <c r="P50" s="120"/>
      <c r="Q50" s="110"/>
      <c r="R50" s="110"/>
      <c r="S50" s="120"/>
      <c r="T50" s="120"/>
      <c r="U50" s="120"/>
      <c r="V50" s="120"/>
    </row>
    <row r="51" spans="1:22" ht="19" x14ac:dyDescent="0.25">
      <c r="A51" s="140"/>
      <c r="B51" s="140"/>
      <c r="C51" s="140"/>
      <c r="D51" s="140"/>
      <c r="E51" s="141"/>
      <c r="F51" s="140"/>
      <c r="G51" s="140"/>
      <c r="H51" s="140"/>
      <c r="J51" s="7" t="s">
        <v>64</v>
      </c>
      <c r="K51" s="114" t="s">
        <v>73</v>
      </c>
      <c r="L51" s="122">
        <v>1.56</v>
      </c>
      <c r="M51" s="122">
        <v>1.56</v>
      </c>
      <c r="N51" s="119"/>
      <c r="O51" s="119"/>
      <c r="P51" s="120"/>
      <c r="Q51" s="110"/>
      <c r="R51" s="110"/>
      <c r="S51" s="103"/>
      <c r="T51" s="103"/>
      <c r="U51" s="103"/>
      <c r="V51" s="103"/>
    </row>
    <row r="52" spans="1:22" ht="19" x14ac:dyDescent="0.25">
      <c r="A52" s="139" t="s">
        <v>118</v>
      </c>
      <c r="B52" s="139" t="s">
        <v>119</v>
      </c>
      <c r="C52" s="18"/>
      <c r="D52" s="76"/>
      <c r="E52" s="5"/>
      <c r="F52" s="20"/>
      <c r="G52" s="21"/>
      <c r="H52" s="20"/>
      <c r="J52" s="123" t="s">
        <v>18</v>
      </c>
      <c r="K52" s="14" t="s">
        <v>65</v>
      </c>
      <c r="L52" s="115">
        <v>0.03</v>
      </c>
      <c r="M52" s="115">
        <v>0.03</v>
      </c>
      <c r="N52" s="14"/>
      <c r="O52" s="14"/>
      <c r="P52" s="103"/>
      <c r="Q52" s="124" t="s">
        <v>68</v>
      </c>
      <c r="R52" s="110"/>
      <c r="S52" s="103"/>
      <c r="T52" s="103"/>
      <c r="U52" s="103"/>
      <c r="V52" s="103"/>
    </row>
    <row r="53" spans="1:22" s="89" customFormat="1" ht="19" x14ac:dyDescent="0.25">
      <c r="A53" s="88" t="s">
        <v>93</v>
      </c>
      <c r="B53" s="88" t="s">
        <v>92</v>
      </c>
      <c r="C53" s="79"/>
      <c r="D53" s="79"/>
      <c r="E53" s="6"/>
      <c r="F53" s="18"/>
      <c r="G53" s="18"/>
      <c r="H53" s="28"/>
      <c r="J53" s="123" t="s">
        <v>53</v>
      </c>
      <c r="K53" s="14" t="s">
        <v>65</v>
      </c>
      <c r="L53" s="125">
        <v>0.223</v>
      </c>
      <c r="M53" s="125">
        <v>0.223</v>
      </c>
      <c r="N53" s="14"/>
      <c r="O53" s="14"/>
      <c r="P53" s="124" t="s">
        <v>66</v>
      </c>
      <c r="Q53" s="124" t="s">
        <v>67</v>
      </c>
      <c r="R53" s="110"/>
      <c r="S53" s="126"/>
      <c r="T53" s="126"/>
      <c r="U53" s="126"/>
      <c r="V53" s="126"/>
    </row>
    <row r="54" spans="1:22" ht="19" x14ac:dyDescent="0.25">
      <c r="A54" s="28" t="s">
        <v>100</v>
      </c>
      <c r="B54" s="28"/>
      <c r="C54" s="79"/>
      <c r="D54" s="79"/>
      <c r="E54" s="6"/>
      <c r="F54" s="18"/>
      <c r="G54" s="18"/>
      <c r="H54" s="28"/>
      <c r="J54" s="123" t="s">
        <v>54</v>
      </c>
      <c r="K54" s="14" t="s">
        <v>65</v>
      </c>
      <c r="L54" s="125">
        <v>0.254</v>
      </c>
      <c r="M54" s="125">
        <v>0.254</v>
      </c>
      <c r="N54" s="14"/>
      <c r="O54" s="14"/>
      <c r="P54" s="124"/>
      <c r="Q54" s="127"/>
      <c r="R54" s="120"/>
      <c r="S54" s="103"/>
      <c r="T54" s="103"/>
      <c r="U54" s="103"/>
      <c r="V54" s="103"/>
    </row>
    <row r="55" spans="1:22" ht="19" x14ac:dyDescent="0.25">
      <c r="A55" s="28" t="s">
        <v>101</v>
      </c>
      <c r="B55" s="28"/>
      <c r="C55" s="79"/>
      <c r="D55" s="79"/>
      <c r="E55" s="6"/>
      <c r="F55" s="18"/>
      <c r="G55" s="18"/>
      <c r="H55" s="28"/>
      <c r="I55" s="90"/>
      <c r="J55" s="105" t="s">
        <v>38</v>
      </c>
      <c r="K55" s="114" t="s">
        <v>72</v>
      </c>
      <c r="L55" s="125">
        <v>1.56</v>
      </c>
      <c r="M55" s="125">
        <v>1.56</v>
      </c>
      <c r="N55" s="14"/>
      <c r="O55" s="14"/>
      <c r="P55" s="124"/>
      <c r="Q55" s="127"/>
      <c r="R55" s="120"/>
      <c r="S55" s="103"/>
      <c r="T55" s="103"/>
      <c r="U55" s="103"/>
      <c r="V55" s="103"/>
    </row>
    <row r="56" spans="1:22" ht="19" x14ac:dyDescent="0.25">
      <c r="A56" s="28" t="s">
        <v>125</v>
      </c>
      <c r="B56" s="28"/>
      <c r="C56" s="79"/>
      <c r="D56" s="79"/>
      <c r="E56" s="6"/>
      <c r="F56" s="18"/>
      <c r="G56" s="18"/>
      <c r="H56" s="28"/>
      <c r="J56" s="12" t="s">
        <v>39</v>
      </c>
      <c r="K56" s="114" t="s">
        <v>74</v>
      </c>
      <c r="L56" s="125">
        <v>1.3</v>
      </c>
      <c r="M56" s="125">
        <v>1.3</v>
      </c>
      <c r="N56" s="14"/>
      <c r="O56" s="14"/>
      <c r="P56" s="124"/>
      <c r="Q56" s="127"/>
      <c r="R56" s="120"/>
      <c r="S56" s="103"/>
      <c r="T56" s="103"/>
      <c r="U56" s="103"/>
      <c r="V56" s="103"/>
    </row>
    <row r="57" spans="1:22" ht="19" x14ac:dyDescent="0.25">
      <c r="A57" s="28" t="s">
        <v>124</v>
      </c>
      <c r="B57" s="28"/>
      <c r="C57" s="79"/>
      <c r="D57" s="79"/>
      <c r="E57" s="6"/>
      <c r="F57" s="18"/>
      <c r="G57" s="18"/>
      <c r="H57" s="28"/>
      <c r="J57" s="12" t="s">
        <v>55</v>
      </c>
      <c r="K57" s="128" t="s">
        <v>74</v>
      </c>
      <c r="L57" s="125">
        <v>0.08</v>
      </c>
      <c r="M57" s="125">
        <v>0.08</v>
      </c>
      <c r="N57" s="14"/>
      <c r="O57" s="14"/>
      <c r="P57" s="124"/>
      <c r="Q57" s="127"/>
      <c r="R57" s="120"/>
      <c r="S57" s="103"/>
      <c r="T57" s="103"/>
      <c r="U57" s="103"/>
      <c r="V57" s="103"/>
    </row>
    <row r="58" spans="1:22" ht="19" x14ac:dyDescent="0.25">
      <c r="A58" s="28" t="s">
        <v>0</v>
      </c>
      <c r="B58" s="13">
        <f>SUM(B54:B57)</f>
        <v>0</v>
      </c>
      <c r="C58" s="79"/>
      <c r="D58" s="79"/>
      <c r="E58" s="13">
        <f>B58*L71</f>
        <v>0</v>
      </c>
      <c r="F58" s="18"/>
      <c r="G58" s="18"/>
      <c r="H58" s="13">
        <f>SUM(H54:H57)</f>
        <v>0</v>
      </c>
      <c r="J58" s="129" t="s">
        <v>40</v>
      </c>
      <c r="K58" s="128" t="s">
        <v>69</v>
      </c>
      <c r="L58" s="125">
        <v>1.2</v>
      </c>
      <c r="M58" s="125">
        <v>1.2</v>
      </c>
      <c r="N58" s="14"/>
      <c r="O58" s="14"/>
      <c r="P58" s="124"/>
      <c r="Q58" s="127"/>
      <c r="R58" s="103"/>
      <c r="S58" s="103"/>
      <c r="T58" s="103"/>
      <c r="U58" s="103"/>
      <c r="V58" s="103"/>
    </row>
    <row r="59" spans="1:22" ht="19" x14ac:dyDescent="0.25">
      <c r="A59" s="18"/>
      <c r="B59" s="21"/>
      <c r="C59" s="79"/>
      <c r="D59" s="79"/>
      <c r="E59" s="6"/>
      <c r="F59" s="18"/>
      <c r="G59" s="18"/>
      <c r="H59" s="18"/>
      <c r="J59" s="15" t="s">
        <v>41</v>
      </c>
      <c r="K59" s="14"/>
      <c r="L59" s="130" t="s">
        <v>60</v>
      </c>
      <c r="M59" s="130"/>
      <c r="N59" s="14"/>
      <c r="O59" s="14"/>
      <c r="P59" s="124"/>
      <c r="Q59" s="127"/>
      <c r="R59" s="113"/>
      <c r="S59" s="103"/>
      <c r="T59" s="103"/>
      <c r="U59" s="103"/>
      <c r="V59" s="103"/>
    </row>
    <row r="60" spans="1:22" s="89" customFormat="1" ht="19" x14ac:dyDescent="0.25">
      <c r="A60" s="29" t="s">
        <v>89</v>
      </c>
      <c r="B60" s="29"/>
      <c r="C60" s="29"/>
      <c r="D60" s="26"/>
      <c r="E60" s="14"/>
      <c r="F60" s="26"/>
      <c r="G60" s="26"/>
      <c r="H60" s="26"/>
      <c r="J60" s="15" t="s">
        <v>42</v>
      </c>
      <c r="K60" s="14" t="s">
        <v>52</v>
      </c>
      <c r="L60" s="125">
        <v>1.52</v>
      </c>
      <c r="M60" s="125">
        <v>1.52</v>
      </c>
      <c r="N60" s="14"/>
      <c r="O60" s="14"/>
      <c r="P60" s="124"/>
      <c r="Q60" s="127"/>
      <c r="R60" s="118"/>
      <c r="S60" s="126"/>
      <c r="T60" s="126"/>
      <c r="U60" s="126"/>
      <c r="V60" s="126"/>
    </row>
    <row r="61" spans="1:22" ht="19" x14ac:dyDescent="0.25">
      <c r="A61" s="64" t="s">
        <v>40</v>
      </c>
      <c r="B61" s="64"/>
      <c r="C61" s="91"/>
      <c r="D61" s="91"/>
      <c r="E61" s="11">
        <f>B61*M58</f>
        <v>0</v>
      </c>
      <c r="F61" s="91"/>
      <c r="G61" s="91"/>
      <c r="H61" s="91"/>
      <c r="J61" s="15" t="s">
        <v>39</v>
      </c>
      <c r="K61" s="128" t="s">
        <v>74</v>
      </c>
      <c r="L61" s="125">
        <v>1.2</v>
      </c>
      <c r="M61" s="125">
        <v>1.2</v>
      </c>
      <c r="N61" s="14"/>
      <c r="O61" s="14"/>
      <c r="P61" s="124"/>
      <c r="Q61" s="127"/>
      <c r="R61" s="103"/>
      <c r="S61" s="103"/>
      <c r="T61" s="103"/>
      <c r="U61" s="103"/>
      <c r="V61" s="103"/>
    </row>
    <row r="62" spans="1:22" ht="19" x14ac:dyDescent="0.25">
      <c r="A62" s="30" t="s">
        <v>41</v>
      </c>
      <c r="B62" s="64"/>
      <c r="C62" s="29"/>
      <c r="D62" s="29"/>
      <c r="E62" s="14"/>
      <c r="F62" s="26"/>
      <c r="G62" s="26"/>
      <c r="H62" s="26"/>
      <c r="J62" s="15" t="s">
        <v>43</v>
      </c>
      <c r="K62" s="128" t="s">
        <v>74</v>
      </c>
      <c r="L62" s="125" t="s">
        <v>75</v>
      </c>
      <c r="M62" s="125"/>
      <c r="N62" s="131"/>
      <c r="O62" s="114"/>
      <c r="P62" s="124"/>
      <c r="Q62" s="127"/>
      <c r="R62" s="103"/>
      <c r="S62" s="103"/>
      <c r="T62" s="103"/>
      <c r="U62" s="103"/>
      <c r="V62" s="103"/>
    </row>
    <row r="63" spans="1:22" ht="19" x14ac:dyDescent="0.25">
      <c r="A63" s="30" t="s">
        <v>42</v>
      </c>
      <c r="B63" s="64"/>
      <c r="C63" s="91"/>
      <c r="D63" s="91"/>
      <c r="E63" s="11">
        <f>B63*M60</f>
        <v>0</v>
      </c>
      <c r="F63" s="92"/>
      <c r="G63" s="92"/>
      <c r="H63" s="92"/>
      <c r="J63" s="132" t="s">
        <v>21</v>
      </c>
      <c r="K63" s="14" t="s">
        <v>65</v>
      </c>
      <c r="L63" s="115">
        <v>0.106</v>
      </c>
      <c r="M63" s="115">
        <v>0.106</v>
      </c>
      <c r="N63" s="131"/>
      <c r="O63" s="114"/>
      <c r="P63" s="133" t="s">
        <v>120</v>
      </c>
      <c r="Q63" s="127"/>
      <c r="R63" s="103"/>
      <c r="S63" s="103"/>
      <c r="T63" s="103"/>
      <c r="U63" s="103"/>
      <c r="V63" s="103"/>
    </row>
    <row r="64" spans="1:22" ht="19" x14ac:dyDescent="0.25">
      <c r="A64" s="30" t="s">
        <v>39</v>
      </c>
      <c r="B64" s="64"/>
      <c r="C64" s="93"/>
      <c r="D64" s="94"/>
      <c r="E64" s="11">
        <f>B64*M61</f>
        <v>0</v>
      </c>
      <c r="F64" s="95"/>
      <c r="G64" s="95"/>
      <c r="H64" s="29"/>
      <c r="J64" s="132" t="s">
        <v>22</v>
      </c>
      <c r="K64" s="14" t="s">
        <v>65</v>
      </c>
      <c r="L64" s="115">
        <v>0.17299999999999999</v>
      </c>
      <c r="M64" s="115">
        <v>0.17299999999999999</v>
      </c>
      <c r="N64" s="131"/>
      <c r="O64" s="114"/>
      <c r="P64" s="133" t="s">
        <v>23</v>
      </c>
      <c r="Q64" s="127"/>
      <c r="R64" s="103"/>
      <c r="S64" s="103"/>
      <c r="T64" s="103"/>
      <c r="U64" s="103"/>
      <c r="V64" s="103"/>
    </row>
    <row r="65" spans="1:22" ht="19" x14ac:dyDescent="0.25">
      <c r="A65" s="30" t="s">
        <v>43</v>
      </c>
      <c r="B65" s="64"/>
      <c r="C65" s="87"/>
      <c r="D65" s="87"/>
      <c r="E65" s="14"/>
      <c r="F65" s="29"/>
      <c r="G65" s="29"/>
      <c r="H65" s="29"/>
      <c r="J65" s="132" t="s">
        <v>24</v>
      </c>
      <c r="K65" s="14" t="s">
        <v>65</v>
      </c>
      <c r="L65" s="115">
        <v>0.254</v>
      </c>
      <c r="M65" s="115">
        <v>0.254</v>
      </c>
      <c r="N65" s="131"/>
      <c r="O65" s="114"/>
      <c r="P65" s="133" t="s">
        <v>121</v>
      </c>
      <c r="Q65" s="127"/>
      <c r="R65" s="103"/>
      <c r="S65" s="103"/>
      <c r="T65" s="103"/>
      <c r="U65" s="103"/>
      <c r="V65" s="103"/>
    </row>
    <row r="66" spans="1:22" ht="19" x14ac:dyDescent="0.25">
      <c r="A66" s="30" t="s">
        <v>87</v>
      </c>
      <c r="B66" s="30"/>
      <c r="C66" s="87"/>
      <c r="D66" s="87"/>
      <c r="E66" s="15">
        <f>SUM(E61:E65)</f>
        <v>0</v>
      </c>
      <c r="F66" s="29"/>
      <c r="G66" s="29"/>
      <c r="H66" s="29"/>
      <c r="J66" s="8" t="s">
        <v>58</v>
      </c>
      <c r="K66" s="14" t="s">
        <v>65</v>
      </c>
      <c r="L66" s="125">
        <v>0.1348</v>
      </c>
      <c r="M66" s="116">
        <v>0.129</v>
      </c>
      <c r="N66" s="14"/>
      <c r="O66" s="14"/>
      <c r="P66" s="124"/>
      <c r="Q66" s="127"/>
      <c r="R66" s="103"/>
      <c r="S66" s="103"/>
      <c r="T66" s="103"/>
      <c r="U66" s="103"/>
      <c r="V66" s="103"/>
    </row>
    <row r="67" spans="1:22" ht="26" x14ac:dyDescent="0.3">
      <c r="A67" s="31" t="s">
        <v>86</v>
      </c>
      <c r="B67" s="96"/>
      <c r="E67" s="16">
        <f>E21+E31+E36+E39+E46+E50+E66+E58</f>
        <v>0</v>
      </c>
      <c r="H67" s="103">
        <f>H21+H31+H36+H39+H58+H46</f>
        <v>0</v>
      </c>
      <c r="J67" s="134" t="s">
        <v>59</v>
      </c>
      <c r="K67" s="14" t="s">
        <v>65</v>
      </c>
      <c r="L67" s="115">
        <v>0.08</v>
      </c>
      <c r="M67" s="116">
        <v>0.08</v>
      </c>
      <c r="N67" s="131"/>
      <c r="O67" s="114"/>
      <c r="P67" s="124"/>
      <c r="Q67" s="135" t="s">
        <v>26</v>
      </c>
      <c r="R67" s="126"/>
      <c r="S67" s="103"/>
      <c r="T67" s="103"/>
      <c r="U67" s="103"/>
      <c r="V67" s="103"/>
    </row>
    <row r="68" spans="1:22" ht="19" x14ac:dyDescent="0.25">
      <c r="A68" s="97"/>
      <c r="B68" s="97"/>
      <c r="C68" s="97"/>
      <c r="D68" s="97"/>
      <c r="E68" s="51"/>
      <c r="J68" s="8" t="s">
        <v>122</v>
      </c>
      <c r="K68" s="14" t="s">
        <v>90</v>
      </c>
      <c r="L68" s="125">
        <v>31</v>
      </c>
      <c r="M68" s="125">
        <v>31</v>
      </c>
      <c r="N68" s="14"/>
      <c r="O68" s="14"/>
      <c r="P68" s="124" t="s">
        <v>25</v>
      </c>
      <c r="Q68" s="103"/>
      <c r="R68" s="103"/>
      <c r="S68" s="103"/>
      <c r="T68" s="103"/>
      <c r="U68" s="103"/>
      <c r="V68" s="103"/>
    </row>
    <row r="69" spans="1:22" ht="19" x14ac:dyDescent="0.25">
      <c r="A69" s="97"/>
      <c r="B69" s="98"/>
      <c r="C69" s="98"/>
      <c r="D69" s="98"/>
      <c r="E69" s="98"/>
      <c r="J69" s="13" t="s">
        <v>91</v>
      </c>
      <c r="K69" s="14" t="s">
        <v>94</v>
      </c>
      <c r="L69" s="115">
        <v>0.17299999999999999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</row>
    <row r="70" spans="1:22" ht="19" x14ac:dyDescent="0.25">
      <c r="A70" s="87"/>
      <c r="B70" s="99"/>
      <c r="C70" s="99"/>
      <c r="D70" s="99"/>
      <c r="E70" s="98"/>
      <c r="J70" s="13" t="s">
        <v>95</v>
      </c>
      <c r="K70" s="14" t="s">
        <v>94</v>
      </c>
      <c r="L70" s="115">
        <v>0.875</v>
      </c>
      <c r="M70" s="103"/>
      <c r="N70" s="103"/>
      <c r="O70" s="103"/>
      <c r="P70" s="124" t="s">
        <v>96</v>
      </c>
      <c r="Q70" s="136"/>
      <c r="R70" s="137"/>
      <c r="S70" s="103"/>
      <c r="T70" s="103"/>
      <c r="U70" s="103"/>
      <c r="V70" s="103"/>
    </row>
    <row r="71" spans="1:22" ht="19" x14ac:dyDescent="0.25">
      <c r="A71" s="99"/>
      <c r="B71" s="97"/>
      <c r="C71" s="97"/>
      <c r="D71" s="97"/>
      <c r="E71" s="51"/>
      <c r="J71" s="13" t="s">
        <v>98</v>
      </c>
      <c r="K71" s="14" t="s">
        <v>94</v>
      </c>
      <c r="L71" s="115">
        <v>0.82899999999999996</v>
      </c>
      <c r="M71" s="103"/>
      <c r="N71" s="103"/>
      <c r="O71" s="103"/>
      <c r="P71" s="124" t="s">
        <v>99</v>
      </c>
      <c r="Q71" s="138"/>
      <c r="R71" s="138"/>
      <c r="S71" s="103"/>
      <c r="T71" s="103"/>
      <c r="U71" s="103"/>
      <c r="V71" s="103"/>
    </row>
    <row r="72" spans="1:22" x14ac:dyDescent="0.2">
      <c r="A72" s="97"/>
      <c r="B72" s="97"/>
      <c r="C72" s="97"/>
      <c r="D72" s="97"/>
      <c r="E72" s="51"/>
    </row>
    <row r="73" spans="1:22" x14ac:dyDescent="0.2">
      <c r="A73" s="97"/>
      <c r="B73" s="97"/>
      <c r="C73" s="97"/>
      <c r="D73" s="97"/>
      <c r="E73" s="51"/>
    </row>
    <row r="74" spans="1:22" x14ac:dyDescent="0.2">
      <c r="A74" s="97"/>
      <c r="B74" s="97"/>
      <c r="C74" s="97"/>
      <c r="D74" s="97"/>
      <c r="E74" s="51"/>
    </row>
    <row r="75" spans="1:22" x14ac:dyDescent="0.2">
      <c r="A75" s="97"/>
      <c r="B75" s="97"/>
      <c r="C75" s="97"/>
      <c r="D75" s="97"/>
      <c r="E75" s="51"/>
    </row>
    <row r="76" spans="1:22" x14ac:dyDescent="0.2">
      <c r="A76" s="97"/>
      <c r="B76" s="100"/>
      <c r="C76" s="100"/>
      <c r="D76" s="100"/>
      <c r="E76" s="51"/>
    </row>
    <row r="77" spans="1:22" s="89" customFormat="1" x14ac:dyDescent="0.2">
      <c r="A77" s="101"/>
      <c r="B77" s="54"/>
      <c r="C77" s="54"/>
      <c r="D77" s="54"/>
      <c r="E77" s="100"/>
      <c r="F77" s="54"/>
      <c r="G77" s="54"/>
      <c r="H77" s="54"/>
      <c r="J77" s="54"/>
      <c r="K77" s="54"/>
      <c r="L77" s="54"/>
      <c r="M77" s="54"/>
      <c r="N77" s="54"/>
      <c r="O77" s="54"/>
      <c r="P77" s="54"/>
    </row>
    <row r="80" spans="1:22" x14ac:dyDescent="0.2">
      <c r="B80" s="89"/>
      <c r="C80" s="89"/>
      <c r="D80" s="89"/>
      <c r="F80" s="89"/>
      <c r="G80" s="89"/>
      <c r="H80" s="89"/>
    </row>
    <row r="81" spans="1:1" x14ac:dyDescent="0.2">
      <c r="A81" s="89"/>
    </row>
  </sheetData>
  <sheetProtection selectLockedCells="1"/>
  <mergeCells count="1">
    <mergeCell ref="J45:O45"/>
  </mergeCells>
  <phoneticPr fontId="5" type="noConversion"/>
  <hyperlinks>
    <hyperlink ref="Q67" r:id="rId1" xr:uid="{E9C9F430-3C86-C043-A2FF-8E7630F15F24}"/>
  </hyperlinks>
  <pageMargins left="0.7" right="0.7" top="0.75" bottom="0.75" header="0.3" footer="0.3"/>
  <pageSetup paperSize="9" scale="38" orientation="landscape" horizontalDpi="0" verticalDpi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8A3C-44F3-8347-8251-B5082272621D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Household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2020-12-03T03:09:19Z</dcterms:created>
  <dcterms:modified xsi:type="dcterms:W3CDTF">2021-09-07T03:00:12Z</dcterms:modified>
</cp:coreProperties>
</file>